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definedNames>
    <definedName function="false" hidden="false" localSheetId="0" name="_xlnm.Print_Area" vbProcedure="false">Feuil1!$A$1:$E$49</definedName>
    <definedName function="false" hidden="false" localSheetId="0" name="_xlnm.Print_Area" vbProcedure="false">Feuil1!$A$1:$C$50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<sst xmlns="http://schemas.openxmlformats.org/spreadsheetml/2006/main" count="38" uniqueCount="37">
  <si>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Arpents v'air club R/C</t>
  </si>
  <si>
    <t xml:space="preserve">Budget 2023 (prévisionnel)</t>
  </si>
  <si>
    <t xml:space="preserve">Budget</t>
  </si>
  <si>
    <t xml:space="preserve">Résultats</t>
  </si>
  <si>
    <t xml:space="preserve">REVENUS</t>
  </si>
  <si>
    <t xml:space="preserve">20 membres @ 90$</t>
  </si>
  <si>
    <t xml:space="preserve">1 membre familial @ 100$</t>
  </si>
  <si>
    <t xml:space="preserve">0 membre junior @ 10$</t>
  </si>
  <si>
    <t xml:space="preserve">2 nouveaux membres cotisés l’an dernier</t>
  </si>
  <si>
    <t xml:space="preserve">Événements</t>
  </si>
  <si>
    <t xml:space="preserve">Total revenus</t>
  </si>
  <si>
    <t xml:space="preserve">DÉPENSES</t>
  </si>
  <si>
    <t xml:space="preserve">Location du terrain</t>
  </si>
  <si>
    <t xml:space="preserve">Toilette et produits</t>
  </si>
  <si>
    <t xml:space="preserve">Entretien du gazon</t>
  </si>
  <si>
    <t xml:space="preserve">Essence et fournitures d’entretien</t>
  </si>
  <si>
    <t xml:space="preserve">Cartes de membres</t>
  </si>
  <si>
    <t xml:space="preserve">Frais bancaires</t>
  </si>
  <si>
    <t xml:space="preserve">Cotisation au MAAC</t>
  </si>
  <si>
    <t xml:space="preserve">Frais Internet et hébergement</t>
  </si>
  <si>
    <t xml:space="preserve">Fournitures de bureau</t>
  </si>
  <si>
    <t xml:space="preserve">Frais d’AGA</t>
  </si>
  <si>
    <t xml:space="preserve">Amortissements</t>
  </si>
  <si>
    <t xml:space="preserve">Total dépenses</t>
  </si>
  <si>
    <t xml:space="preserve">Résultat prévisionnel</t>
  </si>
  <si>
    <t xml:space="preserve">BILAN</t>
  </si>
  <si>
    <t xml:space="preserve">ACTIF</t>
  </si>
  <si>
    <t xml:space="preserve">Encaisse</t>
  </si>
  <si>
    <t xml:space="preserve">Frais payés d’avance</t>
  </si>
  <si>
    <t xml:space="preserve">Valeur résiduelle des actifs (tondeuse, enseigne)</t>
  </si>
  <si>
    <t xml:space="preserve">Total actif</t>
  </si>
  <si>
    <t xml:space="preserve">PASSIF</t>
  </si>
  <si>
    <t xml:space="preserve">Cotisations perçues d’avance pour l’année suivante</t>
  </si>
  <si>
    <t xml:space="preserve">(Aucun)</t>
  </si>
  <si>
    <t xml:space="preserve">Total passif</t>
  </si>
  <si>
    <t xml:space="preserve">AVOIR NET</t>
  </si>
  <si>
    <t xml:space="preserve">Fabien Gagné, trésorier et secrétaire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</si>
</sst>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$-C0C];[RED]\-#,##0.00\ [$$-C0C]"/>
    <numFmt numFmtId="166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5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C7" activeCellId="0" sqref="C7"/>
    </sheetView>
  </sheetViews>
  <sheetFormatPr defaultColWidth="14.07421875" defaultRowHeight="13.8" zeroHeight="false" outlineLevelRow="0" outlineLevelCol="0"/>
  <cols>
    <col collapsed="false" customWidth="true" hidden="false" outlineLevel="0" max="1" min="1" style="0" width="54.37"/>
    <col collapsed="false" customWidth="true" hidden="false" outlineLevel="0" max="2" min="2" style="0" width="2.88"/>
    <col collapsed="false" customWidth="true" hidden="false" outlineLevel="0" max="4" min="4" style="0" width="16.13"/>
  </cols>
  <sheetData>
    <row r="1" customFormat="false" ht="13.8" hidden="false" customHeight="false" outlineLevel="0" collapsed="false">
      <c r="A1" s="1" t="s">
        <v>0</v>
      </c>
    </row>
    <row r="3" customFormat="false" ht="13.8" hidden="false" customHeight="false" outlineLevel="0" collapsed="false">
      <c r="A3" s="1" t="s">
        <v>1</v>
      </c>
      <c r="C3" s="2"/>
    </row>
    <row r="4" customFormat="false" ht="13.8" hidden="false" customHeight="false" outlineLevel="0" collapsed="false">
      <c r="C4" s="3" t="s">
        <v>2</v>
      </c>
      <c r="D4" s="3" t="s">
        <v>3</v>
      </c>
      <c r="E4" s="3" t="s">
        <v>2</v>
      </c>
    </row>
    <row r="5" customFormat="false" ht="13.8" hidden="false" customHeight="false" outlineLevel="0" collapsed="false">
      <c r="A5" s="1" t="s">
        <v>4</v>
      </c>
      <c r="C5" s="1" t="n">
        <v>2023</v>
      </c>
      <c r="D5" s="0" t="n">
        <v>2022</v>
      </c>
      <c r="E5" s="0" t="n">
        <v>2022</v>
      </c>
    </row>
    <row r="6" customFormat="false" ht="13.8" hidden="false" customHeight="false" outlineLevel="0" collapsed="false">
      <c r="A6" s="1"/>
    </row>
    <row r="7" customFormat="false" ht="13.8" hidden="false" customHeight="false" outlineLevel="0" collapsed="false">
      <c r="A7" s="4" t="s">
        <v>5</v>
      </c>
      <c r="C7" s="5" t="n">
        <f aca="false">20*90</f>
        <v>1800</v>
      </c>
      <c r="D7" s="5" t="n">
        <f aca="false">515+110</f>
        <v>625</v>
      </c>
      <c r="E7" s="5" t="n">
        <f aca="false">1445+70</f>
        <v>1515</v>
      </c>
    </row>
    <row r="8" customFormat="false" ht="13.8" hidden="false" customHeight="false" outlineLevel="0" collapsed="false">
      <c r="A8" s="0" t="s">
        <v>6</v>
      </c>
      <c r="C8" s="5" t="n">
        <v>100</v>
      </c>
      <c r="D8" s="6" t="n">
        <v>95</v>
      </c>
      <c r="E8" s="6" t="n">
        <v>80</v>
      </c>
    </row>
    <row r="9" customFormat="false" ht="13.8" hidden="false" customHeight="false" outlineLevel="0" collapsed="false">
      <c r="A9" s="0" t="s">
        <v>7</v>
      </c>
      <c r="C9" s="5" t="n">
        <v>0</v>
      </c>
      <c r="D9" s="6"/>
      <c r="E9" s="6"/>
    </row>
    <row r="10" customFormat="false" ht="13.8" hidden="false" customHeight="false" outlineLevel="0" collapsed="false">
      <c r="A10" s="0" t="s">
        <v>8</v>
      </c>
      <c r="C10" s="5" t="n">
        <v>165</v>
      </c>
      <c r="D10" s="6"/>
      <c r="E10" s="6"/>
    </row>
    <row r="11" customFormat="false" ht="13.8" hidden="false" customHeight="false" outlineLevel="0" collapsed="false">
      <c r="A11" s="0" t="s">
        <v>9</v>
      </c>
      <c r="C11" s="5"/>
      <c r="D11" s="5"/>
      <c r="E11" s="5"/>
    </row>
    <row r="12" customFormat="false" ht="13.8" hidden="false" customHeight="false" outlineLevel="0" collapsed="false">
      <c r="A12" s="7" t="s">
        <v>10</v>
      </c>
      <c r="B12" s="7"/>
      <c r="C12" s="8" t="n">
        <f aca="false">SUM(C7:C11)</f>
        <v>2065</v>
      </c>
      <c r="D12" s="8" t="n">
        <f aca="false">SUM(D7:D11)</f>
        <v>720</v>
      </c>
      <c r="E12" s="8" t="n">
        <f aca="false">SUM(E7:E11)</f>
        <v>1595</v>
      </c>
    </row>
    <row r="13" customFormat="false" ht="13.8" hidden="false" customHeight="false" outlineLevel="0" collapsed="false">
      <c r="C13" s="5"/>
      <c r="D13" s="5"/>
      <c r="E13" s="5"/>
    </row>
    <row r="14" customFormat="false" ht="13.8" hidden="false" customHeight="false" outlineLevel="0" collapsed="false">
      <c r="A14" s="1" t="s">
        <v>11</v>
      </c>
      <c r="C14" s="5"/>
      <c r="D14" s="5"/>
      <c r="E14" s="5"/>
    </row>
    <row r="15" customFormat="false" ht="13.8" hidden="false" customHeight="false" outlineLevel="0" collapsed="false">
      <c r="A15" s="0" t="s">
        <v>12</v>
      </c>
      <c r="C15" s="5" t="n">
        <v>1400</v>
      </c>
      <c r="D15" s="5" t="n">
        <v>1350</v>
      </c>
      <c r="E15" s="5" t="n">
        <v>1300</v>
      </c>
    </row>
    <row r="16" customFormat="false" ht="13.8" hidden="false" customHeight="false" outlineLevel="0" collapsed="false">
      <c r="A16" s="0" t="s">
        <v>13</v>
      </c>
      <c r="C16" s="5" t="n">
        <f aca="false">75*2</f>
        <v>150</v>
      </c>
      <c r="D16" s="5" t="n">
        <v>68.99</v>
      </c>
      <c r="E16" s="5" t="n">
        <v>225</v>
      </c>
    </row>
    <row r="17" customFormat="false" ht="13.8" hidden="false" customHeight="false" outlineLevel="0" collapsed="false">
      <c r="A17" s="0" t="s">
        <v>14</v>
      </c>
      <c r="C17" s="5" t="n">
        <v>500</v>
      </c>
      <c r="D17" s="5"/>
      <c r="E17" s="5"/>
    </row>
    <row r="18" customFormat="false" ht="13.8" hidden="false" customHeight="false" outlineLevel="0" collapsed="false">
      <c r="A18" s="0" t="s">
        <v>15</v>
      </c>
      <c r="C18" s="5"/>
      <c r="D18" s="5"/>
      <c r="E18" s="5" t="n">
        <v>35</v>
      </c>
    </row>
    <row r="19" customFormat="false" ht="13.8" hidden="false" customHeight="false" outlineLevel="0" collapsed="false">
      <c r="A19" s="0" t="s">
        <v>16</v>
      </c>
      <c r="C19" s="5"/>
      <c r="D19" s="5"/>
      <c r="E19" s="5"/>
    </row>
    <row r="20" customFormat="false" ht="13.8" hidden="false" customHeight="false" outlineLevel="0" collapsed="false">
      <c r="A20" s="0" t="s">
        <v>17</v>
      </c>
      <c r="C20" s="5" t="n">
        <v>75</v>
      </c>
      <c r="D20" s="5" t="n">
        <v>73.9</v>
      </c>
      <c r="E20" s="5" t="n">
        <v>80</v>
      </c>
    </row>
    <row r="21" customFormat="false" ht="13.8" hidden="false" customHeight="false" outlineLevel="0" collapsed="false">
      <c r="A21" s="0" t="s">
        <v>18</v>
      </c>
      <c r="C21" s="5" t="n">
        <v>26.25</v>
      </c>
      <c r="D21" s="5" t="n">
        <v>26.25</v>
      </c>
      <c r="E21" s="5" t="n">
        <v>26.25</v>
      </c>
    </row>
    <row r="22" customFormat="false" ht="13.8" hidden="false" customHeight="false" outlineLevel="0" collapsed="false">
      <c r="A22" s="0" t="s">
        <v>19</v>
      </c>
      <c r="C22" s="5" t="n">
        <v>140</v>
      </c>
      <c r="D22" s="5" t="n">
        <v>98.3</v>
      </c>
      <c r="E22" s="5" t="n">
        <v>100</v>
      </c>
    </row>
    <row r="23" customFormat="false" ht="13.8" hidden="false" customHeight="false" outlineLevel="0" collapsed="false">
      <c r="A23" s="0" t="s">
        <v>20</v>
      </c>
      <c r="C23" s="5"/>
      <c r="D23" s="5"/>
      <c r="E23" s="5"/>
    </row>
    <row r="24" customFormat="false" ht="13.8" hidden="false" customHeight="false" outlineLevel="0" collapsed="false">
      <c r="A24" s="0" t="s">
        <v>21</v>
      </c>
      <c r="C24" s="5" t="n">
        <v>25</v>
      </c>
      <c r="D24" s="5" t="n">
        <v>23</v>
      </c>
      <c r="E24" s="5" t="n">
        <v>25</v>
      </c>
    </row>
    <row r="25" customFormat="false" ht="13.8" hidden="false" customHeight="false" outlineLevel="0" collapsed="false">
      <c r="A25" s="0" t="s">
        <v>22</v>
      </c>
      <c r="C25" s="5" t="n">
        <v>70</v>
      </c>
      <c r="D25" s="5" t="n">
        <v>78.44</v>
      </c>
      <c r="E25" s="5" t="n">
        <v>95</v>
      </c>
    </row>
    <row r="26" customFormat="false" ht="13.8" hidden="false" customHeight="false" outlineLevel="0" collapsed="false">
      <c r="A26" s="9" t="s">
        <v>23</v>
      </c>
      <c r="B26" s="7"/>
      <c r="C26" s="10" t="n">
        <f aca="false">SUM(C15:C25)</f>
        <v>2386.25</v>
      </c>
      <c r="D26" s="10" t="n">
        <f aca="false">SUM(D15:D25)</f>
        <v>1718.88</v>
      </c>
      <c r="E26" s="10" t="n">
        <f aca="false">SUM(E15:E25)</f>
        <v>1886.25</v>
      </c>
    </row>
    <row r="27" customFormat="false" ht="13.8" hidden="false" customHeight="false" outlineLevel="0" collapsed="false">
      <c r="C27" s="5"/>
      <c r="D27" s="5"/>
      <c r="E27" s="5"/>
    </row>
    <row r="28" customFormat="false" ht="15" hidden="false" customHeight="false" outlineLevel="0" collapsed="false">
      <c r="A28" s="11" t="s">
        <v>24</v>
      </c>
      <c r="B28" s="11"/>
      <c r="C28" s="12" t="n">
        <f aca="false">C12-C26</f>
        <v>-321.25</v>
      </c>
      <c r="D28" s="12" t="n">
        <f aca="false">D12-D26</f>
        <v>-998.88</v>
      </c>
      <c r="E28" s="12" t="n">
        <f aca="false">E12-E26</f>
        <v>-291.25</v>
      </c>
    </row>
    <row r="29" customFormat="false" ht="13.8" hidden="false" customHeight="false" outlineLevel="0" collapsed="false">
      <c r="C29" s="5"/>
      <c r="D29" s="5"/>
      <c r="E29" s="5"/>
    </row>
    <row r="30" customFormat="false" ht="13.8" hidden="false" customHeight="false" outlineLevel="0" collapsed="false">
      <c r="D30" s="5"/>
      <c r="E30" s="5"/>
    </row>
    <row r="31" customFormat="false" ht="13.8" hidden="false" customHeight="false" outlineLevel="0" collapsed="false">
      <c r="D31" s="5"/>
      <c r="E31" s="5"/>
    </row>
    <row r="32" customFormat="false" ht="15" hidden="false" customHeight="false" outlineLevel="0" collapsed="false">
      <c r="A32" s="13" t="s">
        <v>25</v>
      </c>
      <c r="D32" s="5"/>
      <c r="E32" s="5"/>
    </row>
    <row r="33" customFormat="false" ht="15" hidden="false" customHeight="false" outlineLevel="0" collapsed="false">
      <c r="A33" s="13"/>
      <c r="C33" s="1" t="n">
        <f aca="false">C5</f>
        <v>2023</v>
      </c>
      <c r="D33" s="14" t="n">
        <f aca="false">C33-1</f>
        <v>2022</v>
      </c>
      <c r="E33" s="14" t="n">
        <f aca="false">E5</f>
        <v>2022</v>
      </c>
    </row>
    <row r="34" customFormat="false" ht="13.8" hidden="false" customHeight="false" outlineLevel="0" collapsed="false">
      <c r="A34" s="1" t="s">
        <v>26</v>
      </c>
      <c r="C34" s="5"/>
      <c r="D34" s="5"/>
      <c r="E34" s="5"/>
    </row>
    <row r="35" customFormat="false" ht="13.8" hidden="false" customHeight="false" outlineLevel="0" collapsed="false">
      <c r="A35" s="4" t="s">
        <v>27</v>
      </c>
      <c r="C35" s="5" t="n">
        <f aca="false">D35+C28-C36</f>
        <v>1689.47</v>
      </c>
      <c r="D35" s="5" t="n">
        <v>2036.97</v>
      </c>
      <c r="E35" s="5" t="n">
        <v>2428.84</v>
      </c>
    </row>
    <row r="36" customFormat="false" ht="13.8" hidden="false" customHeight="false" outlineLevel="0" collapsed="false">
      <c r="A36" s="4" t="s">
        <v>28</v>
      </c>
      <c r="C36" s="5" t="n">
        <v>26.25</v>
      </c>
      <c r="D36" s="5"/>
      <c r="E36" s="5" t="n">
        <v>26.25</v>
      </c>
    </row>
    <row r="37" customFormat="false" ht="13.8" hidden="false" customHeight="false" outlineLevel="0" collapsed="false">
      <c r="A37" s="4" t="s">
        <v>29</v>
      </c>
      <c r="C37" s="5" t="n">
        <f aca="false">121.02+129.98</f>
        <v>251</v>
      </c>
      <c r="D37" s="5" t="n">
        <f aca="false">151.28+162.47</f>
        <v>313.75</v>
      </c>
      <c r="E37" s="5" t="n">
        <v>313.75</v>
      </c>
    </row>
    <row r="38" customFormat="false" ht="13.8" hidden="false" customHeight="false" outlineLevel="0" collapsed="false">
      <c r="A38" s="4"/>
      <c r="C38" s="5"/>
      <c r="D38" s="5"/>
      <c r="E38" s="5"/>
    </row>
    <row r="39" customFormat="false" ht="13.8" hidden="false" customHeight="false" outlineLevel="0" collapsed="false">
      <c r="A39" s="7" t="s">
        <v>30</v>
      </c>
      <c r="B39" s="15"/>
      <c r="C39" s="10" t="n">
        <f aca="false">SUM(C35:C38)</f>
        <v>1966.72</v>
      </c>
      <c r="D39" s="10" t="n">
        <f aca="false">SUM(D35:D38)</f>
        <v>2350.72</v>
      </c>
      <c r="E39" s="10" t="n">
        <f aca="false">SUM(E35:E38)</f>
        <v>2768.84</v>
      </c>
    </row>
    <row r="40" customFormat="false" ht="13.8" hidden="false" customHeight="false" outlineLevel="0" collapsed="false">
      <c r="C40" s="5"/>
      <c r="D40" s="5"/>
      <c r="E40" s="5"/>
    </row>
    <row r="41" customFormat="false" ht="13.8" hidden="false" customHeight="false" outlineLevel="0" collapsed="false">
      <c r="A41" s="1" t="s">
        <v>31</v>
      </c>
      <c r="C41" s="5"/>
      <c r="D41" s="5"/>
      <c r="E41" s="5"/>
    </row>
    <row r="42" customFormat="false" ht="13.8" hidden="false" customHeight="false" outlineLevel="0" collapsed="false">
      <c r="A42" s="4" t="s">
        <v>32</v>
      </c>
      <c r="C42" s="5"/>
      <c r="D42" s="5" t="n">
        <v>110</v>
      </c>
      <c r="E42" s="5" t="n">
        <v>110</v>
      </c>
    </row>
    <row r="43" customFormat="false" ht="13.8" hidden="false" customHeight="false" outlineLevel="0" collapsed="false">
      <c r="A43" s="4" t="s">
        <v>33</v>
      </c>
      <c r="C43" s="5" t="n">
        <v>0</v>
      </c>
      <c r="D43" s="5" t="n">
        <v>0</v>
      </c>
      <c r="E43" s="5" t="n">
        <v>0</v>
      </c>
    </row>
    <row r="44" customFormat="false" ht="13.8" hidden="false" customHeight="false" outlineLevel="0" collapsed="false">
      <c r="A44" s="7" t="s">
        <v>34</v>
      </c>
      <c r="B44" s="7"/>
      <c r="C44" s="8" t="n">
        <f aca="false">SUM(C42:C43)</f>
        <v>0</v>
      </c>
      <c r="D44" s="8" t="n">
        <f aca="false">SUM(D42:D43)</f>
        <v>110</v>
      </c>
      <c r="E44" s="8" t="n">
        <f aca="false">SUM(E42:E43)</f>
        <v>110</v>
      </c>
    </row>
    <row r="45" customFormat="false" ht="13.8" hidden="false" customHeight="false" outlineLevel="0" collapsed="false">
      <c r="A45" s="16"/>
      <c r="B45" s="16"/>
      <c r="C45" s="17"/>
    </row>
    <row r="46" customFormat="false" ht="15" hidden="false" customHeight="false" outlineLevel="0" collapsed="false">
      <c r="A46" s="11" t="s">
        <v>35</v>
      </c>
      <c r="B46" s="11"/>
      <c r="C46" s="12" t="n">
        <f aca="false">C39-C44</f>
        <v>1966.72</v>
      </c>
      <c r="D46" s="12" t="n">
        <f aca="false">D39-D44</f>
        <v>2240.72</v>
      </c>
      <c r="E46" s="12" t="n">
        <f aca="false">E39-E44</f>
        <v>2658.84</v>
      </c>
    </row>
    <row r="49" customFormat="false" ht="13.8" hidden="false" customHeight="false" outlineLevel="0" collapsed="false">
      <c r="A49" s="0" t="s">
        <v>36</v>
      </c>
      <c r="E49" s="5"/>
      <c r="F49" s="5"/>
    </row>
    <row r="50" customFormat="false" ht="13.8" hidden="false" customHeight="false" outlineLevel="0" collapsed="false">
      <c r="E50" s="5"/>
      <c r="F50" s="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4.07421875" defaultRowHeight="13.8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4.07421875" defaultRowHeight="13.8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3917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2016-10-24T17:49:05Z</dcterms:created>
  <dc:creator>Jacques</dc:creator>
  <dc:description/>
  <dc:language>fr-CA</dc:language>
  <cp:lastModifiedBy/>
  <cp:lastPrinted>2022-04-03T16:42:31Z</cp:lastPrinted>
  <dcterms:modified xsi:type="dcterms:W3CDTF">2023-03-19T17:03:52Z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